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MA-CPPP\FY 2024_2025 HJR 92\"/>
    </mc:Choice>
  </mc:AlternateContent>
  <xr:revisionPtr revIDLastSave="0" documentId="13_ncr:1_{CF81B1B3-5831-435A-85E0-8773AC0EAA88}" xr6:coauthVersionLast="47" xr6:coauthVersionMax="47" xr10:uidLastSave="{00000000-0000-0000-0000-000000000000}"/>
  <bookViews>
    <workbookView xWindow="-110" yWindow="-110" windowWidth="19420" windowHeight="10420" xr2:uid="{CD75A3FF-6E82-435C-8874-1556CE297252}"/>
  </bookViews>
  <sheets>
    <sheet name="HJR92 FY25" sheetId="1" r:id="rId1"/>
  </sheets>
  <definedNames>
    <definedName name="_xlnm._FilterDatabase" localSheetId="0" hidden="1">'HJR92 FY25'!$A$1:$F$72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E72" i="1"/>
  <c r="D72" i="1"/>
  <c r="C72" i="1"/>
  <c r="F68" i="1"/>
  <c r="F56" i="1"/>
  <c r="F54" i="1"/>
  <c r="F39" i="1"/>
  <c r="F38" i="1"/>
  <c r="F72" i="1" l="1"/>
  <c r="C83" i="1" s="1"/>
  <c r="C8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Ross, Christie J (KYTC)</author>
  </authors>
  <commentList>
    <comment ref="D4" authorId="0" shapeId="0" xr:uid="{48CF72B0-98FE-4391-BD2B-5E2C6F9F9E2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9/25/2024 PRC#
2500064023 FINAL</t>
        </r>
      </text>
    </comment>
    <comment ref="D6" authorId="0" shapeId="0" xr:uid="{5849468F-F6F0-4B83-A436-B532D154F508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10/08/2024 PRC#2500075406 FINAL
</t>
        </r>
      </text>
    </comment>
    <comment ref="D7" authorId="0" shapeId="0" xr:uid="{2FD338FA-B3E9-4A37-B428-609CCE181B7F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12/10/2024 PRC 2500121385 
$110,000.00
</t>
        </r>
      </text>
    </comment>
    <comment ref="D10" authorId="0" shapeId="0" xr:uid="{93BC4E82-1A34-4066-8B68-5E072A6DDE92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12/3/2024 PRC #
2500117725 $409,000.00</t>
        </r>
      </text>
    </comment>
    <comment ref="D12" authorId="0" shapeId="0" xr:uid="{9E615C82-99DF-4D51-AA4F-841C3F57CA60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10/21/2024 PRC#2500083360 FINAL</t>
        </r>
      </text>
    </comment>
    <comment ref="D13" authorId="0" shapeId="0" xr:uid="{E473A987-7FBB-4619-ADDE-4537604D4401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12/11/2024 PRC#
2500124187 $385,000.00
</t>
        </r>
      </text>
    </comment>
    <comment ref="D16" authorId="0" shapeId="0" xr:uid="{3FB7883F-283E-41E2-9523-CDFF8623C933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11/21/2024 PRC#
2500108155 FINAL</t>
        </r>
      </text>
    </comment>
    <comment ref="D17" authorId="0" shapeId="0" xr:uid="{11097D70-F01A-40F9-9944-2BC712DBC8B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9/23/2024 PRC#2500061646 FINAL</t>
        </r>
      </text>
    </comment>
    <comment ref="D20" authorId="0" shapeId="0" xr:uid="{818F00A9-EABD-413D-AD6B-82101211D659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12/3/2024 PRC#
2500117476 $54,000.00 FINAL
</t>
        </r>
      </text>
    </comment>
    <comment ref="D29" authorId="0" shapeId="0" xr:uid="{878AF705-6013-402A-80F5-A65A8F1A3CBB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10/22/2024 PRC#2500085479 FINAL</t>
        </r>
      </text>
    </comment>
    <comment ref="D30" authorId="0" shapeId="0" xr:uid="{B04517CA-E176-46D6-A0FE-0C6114810E5B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12/20/2024 PRC#2500131161
$75,000.00
</t>
        </r>
      </text>
    </comment>
    <comment ref="D32" authorId="0" shapeId="0" xr:uid="{21C9FF1E-4CBB-4D28-BAD7-E81E17B5ED29}">
      <text>
        <r>
          <rPr>
            <b/>
            <sz val="9"/>
            <color indexed="81"/>
            <rFont val="Tahoma"/>
            <family val="2"/>
          </rPr>
          <t>Ross, Christie J (KYTC):PRC#2500173234 2/14/2025 $170,666.02 FINAL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6A0B75CA-6C26-48D2-9F5E-11BAB1919179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12/26/2024 PRC#2500130312 $409,999.27 FINAL
</t>
        </r>
      </text>
    </comment>
    <comment ref="D34" authorId="0" shapeId="0" xr:uid="{BF86E7AE-3F6D-456A-B97C-91E1E36C33F5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11/20/2024 PRC#2500107163 FINAL</t>
        </r>
      </text>
    </comment>
    <comment ref="D35" authorId="0" shapeId="0" xr:uid="{CA0F77BE-6640-4693-A41B-256671EE3C3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10/24/2024 PRC#2500083151 FINAL</t>
        </r>
      </text>
    </comment>
    <comment ref="D36" authorId="0" shapeId="0" xr:uid="{5D9218DE-E121-42D4-9588-26C3F0232593}">
      <text>
        <r>
          <rPr>
            <b/>
            <sz val="9"/>
            <color indexed="81"/>
            <rFont val="Tahoma"/>
            <family val="2"/>
          </rPr>
          <t>Ross, Christie J (KYTC):PRC#
2500162798 1/31/2025 $293,861.64 FINAL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 xr:uid="{DF4610FC-80C7-4F67-8028-438A2B027060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12/9/2024 PRC#
2500121106
$31,792.89 FINAL
</t>
        </r>
      </text>
    </comment>
    <comment ref="D39" authorId="0" shapeId="0" xr:uid="{57D31260-EDA0-4C71-8619-E386513F8FAB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12/13/2024 PRC#
2500125303 $277,282.50 FINAL</t>
        </r>
      </text>
    </comment>
    <comment ref="D42" authorId="0" shapeId="0" xr:uid="{75CD0D5C-0D67-46BF-A844-5584250822E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12/26/2024 PRC#2500131229 $467,000 FINAL
</t>
        </r>
      </text>
    </comment>
    <comment ref="D49" authorId="0" shapeId="0" xr:uid="{F00C75D0-B8B5-49A8-BF67-65993CC0813D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12/18/2024 PRC#2500124232 $78,000 FINAL
</t>
        </r>
      </text>
    </comment>
    <comment ref="D50" authorId="0" shapeId="0" xr:uid="{A3A244F0-EF13-4CEC-9100-EC218CA7B05D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11/04/2024 PRC#2500094910 FINAL</t>
        </r>
      </text>
    </comment>
    <comment ref="D53" authorId="0" shapeId="0" xr:uid="{73A38076-46EF-4054-9677-65994FDBDCE5}">
      <text>
        <r>
          <rPr>
            <b/>
            <sz val="9"/>
            <color indexed="81"/>
            <rFont val="Tahoma"/>
            <charset val="1"/>
          </rPr>
          <t>Ross, Christie J (KYTC): PRC#
2500171941 2/12/2025 $32,000 FINAL</t>
        </r>
      </text>
    </comment>
    <comment ref="D54" authorId="0" shapeId="0" xr:uid="{1D2B81B6-108C-41E0-B78E-16F6A3AE025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12/3/2024 PRC#2500116000 $237,213.32 FINAL</t>
        </r>
      </text>
    </comment>
    <comment ref="D55" authorId="0" shapeId="0" xr:uid="{15B3DEBE-D81A-41A6-A512-BC2A398BDBCC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1/14/2025 PRC#2500146651
$293,078.46 FINAL
</t>
        </r>
      </text>
    </comment>
    <comment ref="D56" authorId="0" shapeId="0" xr:uid="{DF34422A-F509-41D1-B5DF-9AB9121A7BC8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12/20/2024 PRC#2500127246 $36,077.84 FINAL
</t>
        </r>
      </text>
    </comment>
    <comment ref="D58" authorId="0" shapeId="0" xr:uid="{A241722E-F567-4DB5-B4C8-EC49B67916C9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1/15/2025 PRC#2500148424
$117,000 FINAL</t>
        </r>
      </text>
    </comment>
    <comment ref="D61" authorId="0" shapeId="0" xr:uid="{5F6E1BAE-3131-49C6-8C57-D563371B6049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1/3/2025 PRC#2500138652 $225,825.16</t>
        </r>
      </text>
    </comment>
    <comment ref="D63" authorId="0" shapeId="0" xr:uid="{3C4AC7A8-0A71-4D8C-B7B4-239E118A4BDB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12/10/2024 PRC#2500118930
$480,000 FINAL</t>
        </r>
      </text>
    </comment>
    <comment ref="D66" authorId="0" shapeId="0" xr:uid="{EA760877-3B67-4642-8E01-CB11CDAA2BFC}">
      <text>
        <r>
          <rPr>
            <b/>
            <sz val="9"/>
            <color indexed="81"/>
            <rFont val="Tahoma"/>
            <family val="2"/>
          </rPr>
          <t>Ross, Christie J (KYTC):PRC#
2500162869 1/31/2025 $26,000 FINAL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7" authorId="0" shapeId="0" xr:uid="{C531D88F-E891-4869-8251-7D6BA2FC8B4B}">
      <text>
        <r>
          <rPr>
            <b/>
            <sz val="9"/>
            <color indexed="81"/>
            <rFont val="Tahoma"/>
            <family val="2"/>
          </rPr>
          <t>Ross, Christie J (KYTC):</t>
        </r>
        <r>
          <rPr>
            <sz val="9"/>
            <color indexed="81"/>
            <rFont val="Tahoma"/>
            <family val="2"/>
          </rPr>
          <t xml:space="preserve">
9/24/2024 PRC#
2500064825 FINAL</t>
        </r>
      </text>
    </comment>
    <comment ref="D68" authorId="0" shapeId="0" xr:uid="{BAA4846C-5296-4345-915A-B627F0E98600}">
      <text>
        <r>
          <rPr>
            <b/>
            <sz val="9"/>
            <color indexed="81"/>
            <rFont val="Tahoma"/>
            <family val="2"/>
          </rPr>
          <t>Ross, Christie J (KYTC):</t>
        </r>
        <r>
          <rPr>
            <sz val="9"/>
            <color indexed="81"/>
            <rFont val="Tahoma"/>
            <family val="2"/>
          </rPr>
          <t xml:space="preserve">
9/27/2024 PRC#
2500066607 $40,569.40
8/8/2024 
11/13/2024 PRC#
2500097074 $107,386.51 FINAL</t>
        </r>
      </text>
    </comment>
    <comment ref="D69" authorId="0" shapeId="0" xr:uid="{C1A40730-0540-4739-93D5-E940BEFA36EB}">
      <text>
        <r>
          <rPr>
            <b/>
            <sz val="9"/>
            <color indexed="81"/>
            <rFont val="Tahoma"/>
            <charset val="1"/>
          </rPr>
          <t>Ross, Christie J (KYTC):</t>
        </r>
        <r>
          <rPr>
            <sz val="9"/>
            <color indexed="81"/>
            <rFont val="Tahoma"/>
            <charset val="1"/>
          </rPr>
          <t xml:space="preserve">
9/27/2024 PRC 2500067863 $273,192.74
12/02/2024 PRC#</t>
        </r>
        <r>
          <rPr>
            <b/>
            <sz val="9"/>
            <color indexed="81"/>
            <rFont val="Tahoma"/>
            <family val="2"/>
          </rPr>
          <t>2500114414 $337,596.17</t>
        </r>
      </text>
    </comment>
  </commentList>
</comments>
</file>

<file path=xl/sharedStrings.xml><?xml version="1.0" encoding="utf-8"?>
<sst xmlns="http://schemas.openxmlformats.org/spreadsheetml/2006/main" count="153" uniqueCount="152">
  <si>
    <t>Payee</t>
  </si>
  <si>
    <t>Program Name</t>
  </si>
  <si>
    <t>Awarded</t>
  </si>
  <si>
    <t>Cash Expenditures</t>
  </si>
  <si>
    <t>Balance</t>
  </si>
  <si>
    <t>Amount Reobligated to CPPP Funding</t>
  </si>
  <si>
    <t>Adair County Fiscal Court</t>
  </si>
  <si>
    <t>RESURFACE ADAIR COUNTY ROADS</t>
  </si>
  <si>
    <t>Anderson County Fiscal Court</t>
  </si>
  <si>
    <t>CR 1215 LICK SKILLET ROAD</t>
  </si>
  <si>
    <t>Ballard County Fiscal Court</t>
  </si>
  <si>
    <t>CR 1315 STEVE DENTON ROAD</t>
  </si>
  <si>
    <t>Barren County Fiscal Court</t>
  </si>
  <si>
    <t>RESURFACE BARREN COUNTY ROADS</t>
  </si>
  <si>
    <t>Bath County Fiscal Court</t>
  </si>
  <si>
    <t>RESURFACE BATH COUNTY ROADS</t>
  </si>
  <si>
    <t>Boyle County Fiscal Court</t>
  </si>
  <si>
    <t>CR 1038 SOUTH BUSTER PIKE</t>
  </si>
  <si>
    <t>Bracken County Fiscal Court</t>
  </si>
  <si>
    <t>CR 1104 PARINA ROAD</t>
  </si>
  <si>
    <t>Bullitt County Fiscal Court</t>
  </si>
  <si>
    <t>CR 1120 WOODSDALE ROAD</t>
  </si>
  <si>
    <t>Butler County Fiscal Court</t>
  </si>
  <si>
    <t>RESURFACE BUTLER COUNTY ROADS</t>
  </si>
  <si>
    <t>Caldwell County Fiscal Court</t>
  </si>
  <si>
    <t>RESURFACE CALDWELL COUNTY ROADS</t>
  </si>
  <si>
    <t>Carlisle County Fiscal Court</t>
  </si>
  <si>
    <t>CR 1116 CRIDER ROAD</t>
  </si>
  <si>
    <t>Carter County Fiscal Court</t>
  </si>
  <si>
    <t>RESURFACE CARTER COUNTY ROADS</t>
  </si>
  <si>
    <t>Casey County Fiscal Court</t>
  </si>
  <si>
    <t>RESURFACE CASEY COUNTY ROADS</t>
  </si>
  <si>
    <t>Christian County Fiscal Court</t>
  </si>
  <si>
    <t>CR 1053 COAL CREEK ROAD</t>
  </si>
  <si>
    <t>City of Barbourville</t>
  </si>
  <si>
    <t>CS 1062 SHELBY STREET</t>
  </si>
  <si>
    <t>City of Burkesville</t>
  </si>
  <si>
    <t>CS 1058 HERD STREET</t>
  </si>
  <si>
    <t>City of Camargo</t>
  </si>
  <si>
    <t>RESURFACE CAMARGO CITY STREETS</t>
  </si>
  <si>
    <t>City of Columbia</t>
  </si>
  <si>
    <t>CS 1071 LANCASTER STREET</t>
  </si>
  <si>
    <t>City of Edmonton</t>
  </si>
  <si>
    <t>CS 1013 SHIRLEY STREET</t>
  </si>
  <si>
    <t>City of Greenville</t>
  </si>
  <si>
    <t>CS 1059 JOYCE AVENUE</t>
  </si>
  <si>
    <t>City of Hyden</t>
  </si>
  <si>
    <t>RESURFACE HYDEN CITY STREETS</t>
  </si>
  <si>
    <t>City of Lewisport</t>
  </si>
  <si>
    <t>CS 2004 OLD MILL ROAD</t>
  </si>
  <si>
    <t>City of Manchester</t>
  </si>
  <si>
    <t>RESURFACE MANCHESTER CITY STREETS</t>
  </si>
  <si>
    <t>City of Monticello</t>
  </si>
  <si>
    <t>CS 1110 ALEXANDER STREET</t>
  </si>
  <si>
    <t>City of Paintsville</t>
  </si>
  <si>
    <t>CS 1004 RIVERVIEW LANE</t>
  </si>
  <si>
    <t>City of Russell</t>
  </si>
  <si>
    <t>CS 3052 OUR LADY WAY</t>
  </si>
  <si>
    <t>Clay County Fiscal Court</t>
  </si>
  <si>
    <t>CR 1429 COLLINS GIBSON ROAD</t>
  </si>
  <si>
    <t>Clinton County Fiscal Court</t>
  </si>
  <si>
    <t>CR 1067 JOYCE CONNOR ROAD</t>
  </si>
  <si>
    <t>Crittenden County Fiscal Court</t>
  </si>
  <si>
    <t>CR 1364 AUNT JANE TABERNACLE ROAD</t>
  </si>
  <si>
    <t>Cumberland County Fiscal Court</t>
  </si>
  <si>
    <t>CR 1132 MIDWAY CHURCH ROAD</t>
  </si>
  <si>
    <t>Graves County Fiscal Court</t>
  </si>
  <si>
    <t>CR 1420 OWENS CHAPEL ROAD</t>
  </si>
  <si>
    <t>`170,666.02</t>
  </si>
  <si>
    <t>Grayson County Fiscal Court</t>
  </si>
  <si>
    <t>VARIOUS GRAYSON COUNTY ROADS</t>
  </si>
  <si>
    <t>Green County Fiscal Court</t>
  </si>
  <si>
    <t>RESURFACE VARIOUS ROADS GREEN COUNTY</t>
  </si>
  <si>
    <t>Hancock County Fiscal Court</t>
  </si>
  <si>
    <t>CR 1213 CROWE ROAD</t>
  </si>
  <si>
    <t>Hardin County Fiscal Court</t>
  </si>
  <si>
    <t>CR 1297 TABBS HOLLOW ROAD</t>
  </si>
  <si>
    <t>Harlan County Fiscal Court</t>
  </si>
  <si>
    <t>CR 1339 &amp; CR 1453</t>
  </si>
  <si>
    <t>Hart County Fiscal Court</t>
  </si>
  <si>
    <t>CR 1096 MEREDITH ROAD</t>
  </si>
  <si>
    <t>Hickman County Fiscal Court</t>
  </si>
  <si>
    <t>RESURFACE HICKMAN COUNTY ROADS</t>
  </si>
  <si>
    <t>Jackson County Fiscal Court</t>
  </si>
  <si>
    <t>CR 1346 BLACK LICK ROAD</t>
  </si>
  <si>
    <t>Jessamine County Fiscal Court</t>
  </si>
  <si>
    <t>CR 1225 DIX DRIVE</t>
  </si>
  <si>
    <t>Johnson County Fiscal Court</t>
  </si>
  <si>
    <t>RESURFACE JOHNSON COUNTY ROADS</t>
  </si>
  <si>
    <t>Knott County Fiscal Court</t>
  </si>
  <si>
    <t>CR 1312 MIDDLE QUICKSAND ROAD</t>
  </si>
  <si>
    <t>Knox County Fiscal Court</t>
  </si>
  <si>
    <t>RESURFACE KNOX COUNTY ROADS</t>
  </si>
  <si>
    <t>Laurel County Fiscal Court</t>
  </si>
  <si>
    <t>CR 1075 HOSKINS LANE</t>
  </si>
  <si>
    <t>Lawrence County Fiscal Court</t>
  </si>
  <si>
    <t>CR 1322 BELLS TRACE ROAD</t>
  </si>
  <si>
    <t>Lee County Fiscal Court</t>
  </si>
  <si>
    <t>CR 1076 OLD HIGHWAY 11</t>
  </si>
  <si>
    <t>Leslie County Fiscal Court</t>
  </si>
  <si>
    <t>RESURFACE LESLIE COUNTY ROADS</t>
  </si>
  <si>
    <t>Lewis County Fiscal Court</t>
  </si>
  <si>
    <t>RESURFACE LEWIS COUNTY ROADS</t>
  </si>
  <si>
    <t>Lincoln County Fiscal Court</t>
  </si>
  <si>
    <t>RESURFACE LINCOLN COUNTY ROADS</t>
  </si>
  <si>
    <t>Livingston County Fiscal Court</t>
  </si>
  <si>
    <t>RESURFACE LIVINGSTON COUNTY ROADS</t>
  </si>
  <si>
    <t>Magoffin County Fiscal Court</t>
  </si>
  <si>
    <t>RESURFACE MAGOFFIN COUNTY ROADS</t>
  </si>
  <si>
    <t>Martin County Fiscal Court</t>
  </si>
  <si>
    <t>CR 1302 CRUM BRANCH ROAD</t>
  </si>
  <si>
    <t>McLean County Fiscal Court</t>
  </si>
  <si>
    <t>RESURFACE MCLEAN COUNTY ROADS</t>
  </si>
  <si>
    <t>Menifee County Fiscal Court</t>
  </si>
  <si>
    <t>RESURFACE MENIFEE COUNTY ROADS</t>
  </si>
  <si>
    <t>Mercer County Fiscal Court</t>
  </si>
  <si>
    <t>CR 1318 SOUTHWORTH LANE</t>
  </si>
  <si>
    <t>Metcalfe County Fiscal Court</t>
  </si>
  <si>
    <t>VARIOUS METCALFE COUNTY ROADS</t>
  </si>
  <si>
    <t>Monroe County Fiscal Court</t>
  </si>
  <si>
    <t>CR 1033 &amp; CR 1032</t>
  </si>
  <si>
    <t>Morgan County Fiscal Court</t>
  </si>
  <si>
    <t>RESURFACE MORGAN COUNTY ROADS</t>
  </si>
  <si>
    <t>Nelson County Fiscal Court</t>
  </si>
  <si>
    <t>RESURFACE NELSON COUNTY ROADS</t>
  </si>
  <si>
    <t>Nicholas County Fiscal Court</t>
  </si>
  <si>
    <t>RESURFACE NICHOLAS COUNTY ROADS</t>
  </si>
  <si>
    <t>Pendleton County Fiscal Court</t>
  </si>
  <si>
    <t>CR 1110 MILFORD ROAD</t>
  </si>
  <si>
    <t>Scott County Fiscal Court</t>
  </si>
  <si>
    <t>CR 1124 TRIPORT ROAD</t>
  </si>
  <si>
    <t>Simpson County Fiscal Court</t>
  </si>
  <si>
    <t>CR 1040 EVANS ROAD</t>
  </si>
  <si>
    <t>Spencer County Fiscal Court</t>
  </si>
  <si>
    <t>RESURFACE SPENCER COUNTY ROADS</t>
  </si>
  <si>
    <t>Union County Fiscal Court</t>
  </si>
  <si>
    <t>CR 1096 T FRANK WATHAN ROAD</t>
  </si>
  <si>
    <t>Washington County Fiscal Court</t>
  </si>
  <si>
    <t>RESURACE WASHINGTON COUNTY ROADS</t>
  </si>
  <si>
    <t>Wayne County Fiscal Court</t>
  </si>
  <si>
    <t>WAYNE COUNTY ROADS</t>
  </si>
  <si>
    <t>Webster County Fiscal Court</t>
  </si>
  <si>
    <t>RESURFACE WEBSTER COUNTY ROADS</t>
  </si>
  <si>
    <t>Whitley County Fiscal Court</t>
  </si>
  <si>
    <t>RESURFACE WHITLEY COUNTY ROADS</t>
  </si>
  <si>
    <t>Woodford County Fiscal Court</t>
  </si>
  <si>
    <t>RESURFACE WOODFORD COUNTY ROADS</t>
  </si>
  <si>
    <t>HJR Awarded FY2025</t>
  </si>
  <si>
    <t>Projects removed by applicant completed before award</t>
  </si>
  <si>
    <t>eMARS projects contracted</t>
  </si>
  <si>
    <t>Reobligated funds orignal award</t>
  </si>
  <si>
    <t>Additional Funds available for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</si>
</sst>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(#,##0.00\);0.00"/>
  </numFmts>
  <fonts count="10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4" fontId="2" fillId="2" borderId="1" xfId="2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4" fontId="0" fillId="0" borderId="0" xfId="1" applyFont="1"/>
    <xf numFmtId="4" fontId="0" fillId="0" borderId="0" xfId="1" applyNumberFormat="1" applyFont="1"/>
    <xf numFmtId="44" fontId="0" fillId="0" borderId="3" xfId="1" applyFont="1" applyBorder="1"/>
    <xf numFmtId="4" fontId="0" fillId="0" borderId="0" xfId="0" applyNumberFormat="1"/>
    <xf numFmtId="0" fontId="5" fillId="0" borderId="0" xfId="0" applyFont="1"/>
    <xf numFmtId="44" fontId="5" fillId="0" borderId="0" xfId="1" applyFont="1"/>
    <xf numFmtId="0" fontId="5" fillId="0" borderId="0" xfId="0" applyFont="1" applyAlignment="1">
      <alignment wrapText="1"/>
    </xf>
    <xf numFmtId="7" fontId="5" fillId="0" borderId="0" xfId="0" applyNumberFormat="1" applyFont="1"/>
    <xf numFmtId="44" fontId="5" fillId="0" borderId="0" xfId="0" applyNumberFormat="1" applyFont="1"/>
    <xf numFmtId="44" fontId="0" fillId="0" borderId="0" xfId="0" applyNumberFormat="1"/>
    <xf numFmtId="49" fontId="1" fillId="2" borderId="0" xfId="0" applyNumberFormat="1" applyFont="1" applyFill="1" applyAlignment="1">
      <alignment horizontal="left" wrapText="1"/>
    </xf>
    <xf numFmtId="0" fontId="0" fillId="0" borderId="4" xfId="0" applyBorder="1"/>
    <xf numFmtId="0" fontId="0" fillId="0" borderId="2" xfId="0" applyBorder="1"/>
  </cellXfs>
  <cellStyles count="3">
    <cellStyle name="Currency" xfId="1" builtinId="4"/>
    <cellStyle name="Normal" xfId="0" builtinId="0"/>
    <cellStyle name="Normal 2" xfId="2" xr:uid="{3096E16E-2025-4716-BBCF-C604F6F60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A66D-304E-4DE0-9FE5-9A3EB9085370}">
  <dimension ref="A1:F190"/>
  <sheetViews>
    <sheetView tabSelected="1" topLeftCell="A75" workbookViewId="0">
      <selection activeCell="C95" sqref="C95"/>
    </sheetView>
  </sheetViews>
  <sheetFormatPr defaultRowHeight="12.5" x14ac:dyDescent="0.25"/>
  <cols>
    <col min="1" max="1" width="34.26953125" customWidth="1"/>
    <col min="2" max="2" width="45.26953125" customWidth="1"/>
    <col min="3" max="3" width="21.1796875" customWidth="1"/>
    <col min="4" max="4" width="11.54296875" style="26" customWidth="1"/>
    <col min="5" max="5" width="18" customWidth="1"/>
    <col min="6" max="6" width="15.08984375" style="35" customWidth="1"/>
  </cols>
  <sheetData>
    <row r="1" spans="1:6" s="4" customFormat="1" ht="24.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spans="1:6" s="4" customFormat="1" ht="18.149999999999999" customHeight="1" x14ac:dyDescent="0.25">
      <c r="A2" s="5" t="s">
        <v>6</v>
      </c>
      <c r="B2" s="6" t="s">
        <v>7</v>
      </c>
      <c r="C2" s="7">
        <v>247000</v>
      </c>
      <c r="D2" s="8">
        <v>0</v>
      </c>
      <c r="E2" s="7">
        <v>247000</v>
      </c>
      <c r="F2" s="9"/>
    </row>
    <row r="3" spans="1:6" s="4" customFormat="1" ht="18.149999999999999" customHeight="1" x14ac:dyDescent="0.25">
      <c r="A3" s="5" t="s">
        <v>8</v>
      </c>
      <c r="B3" s="6" t="s">
        <v>9</v>
      </c>
      <c r="C3" s="7">
        <v>175000</v>
      </c>
      <c r="D3" s="8">
        <v>0</v>
      </c>
      <c r="E3" s="7">
        <v>175000</v>
      </c>
      <c r="F3" s="9"/>
    </row>
    <row r="4" spans="1:6" s="4" customFormat="1" ht="18.149999999999999" customHeight="1" x14ac:dyDescent="0.25">
      <c r="A4" s="5" t="s">
        <v>10</v>
      </c>
      <c r="B4" s="6" t="s">
        <v>11</v>
      </c>
      <c r="C4" s="7">
        <v>104000</v>
      </c>
      <c r="D4" s="10">
        <v>104000</v>
      </c>
      <c r="E4" s="7">
        <v>0</v>
      </c>
      <c r="F4" s="9"/>
    </row>
    <row r="5" spans="1:6" s="4" customFormat="1" ht="18.149999999999999" customHeight="1" x14ac:dyDescent="0.25">
      <c r="A5" s="5" t="s">
        <v>12</v>
      </c>
      <c r="B5" s="6" t="s">
        <v>13</v>
      </c>
      <c r="C5" s="7">
        <v>768000</v>
      </c>
      <c r="D5" s="8">
        <v>0</v>
      </c>
      <c r="E5" s="7">
        <v>768000</v>
      </c>
      <c r="F5" s="9"/>
    </row>
    <row r="6" spans="1:6" s="4" customFormat="1" ht="18.149999999999999" customHeight="1" x14ac:dyDescent="0.25">
      <c r="A6" s="5" t="s">
        <v>14</v>
      </c>
      <c r="B6" s="6" t="s">
        <v>15</v>
      </c>
      <c r="C6" s="7">
        <v>430000</v>
      </c>
      <c r="D6" s="10">
        <v>419578.9</v>
      </c>
      <c r="E6" s="11">
        <v>10421.1</v>
      </c>
      <c r="F6" s="9">
        <v>10421.1</v>
      </c>
    </row>
    <row r="7" spans="1:6" s="4" customFormat="1" ht="18.149999999999999" customHeight="1" x14ac:dyDescent="0.25">
      <c r="A7" s="5" t="s">
        <v>16</v>
      </c>
      <c r="B7" s="6" t="s">
        <v>17</v>
      </c>
      <c r="C7" s="7">
        <v>110000</v>
      </c>
      <c r="D7" s="10">
        <v>110000</v>
      </c>
      <c r="E7" s="11">
        <v>0</v>
      </c>
      <c r="F7" s="9"/>
    </row>
    <row r="8" spans="1:6" s="4" customFormat="1" ht="18.149999999999999" customHeight="1" x14ac:dyDescent="0.25">
      <c r="A8" s="5" t="s">
        <v>18</v>
      </c>
      <c r="B8" s="6" t="s">
        <v>19</v>
      </c>
      <c r="C8" s="7">
        <v>90000</v>
      </c>
      <c r="D8" s="8">
        <v>0</v>
      </c>
      <c r="E8" s="7">
        <v>90000</v>
      </c>
      <c r="F8" s="9"/>
    </row>
    <row r="9" spans="1:6" s="4" customFormat="1" ht="18.149999999999999" customHeight="1" x14ac:dyDescent="0.25">
      <c r="A9" s="5" t="s">
        <v>20</v>
      </c>
      <c r="B9" s="6" t="s">
        <v>21</v>
      </c>
      <c r="C9" s="7">
        <v>185000</v>
      </c>
      <c r="D9" s="8">
        <v>0</v>
      </c>
      <c r="E9" s="7">
        <v>185000</v>
      </c>
      <c r="F9" s="9"/>
    </row>
    <row r="10" spans="1:6" s="4" customFormat="1" ht="18.149999999999999" customHeight="1" x14ac:dyDescent="0.25">
      <c r="A10" s="5" t="s">
        <v>22</v>
      </c>
      <c r="B10" s="6" t="s">
        <v>23</v>
      </c>
      <c r="C10" s="7">
        <v>409000</v>
      </c>
      <c r="D10" s="10">
        <v>409000</v>
      </c>
      <c r="E10" s="11">
        <v>0</v>
      </c>
      <c r="F10" s="9"/>
    </row>
    <row r="11" spans="1:6" s="4" customFormat="1" ht="18.149999999999999" customHeight="1" x14ac:dyDescent="0.25">
      <c r="A11" s="5" t="s">
        <v>24</v>
      </c>
      <c r="B11" s="6" t="s">
        <v>25</v>
      </c>
      <c r="C11" s="7">
        <v>594000</v>
      </c>
      <c r="D11" s="8">
        <v>0</v>
      </c>
      <c r="E11" s="7">
        <v>594000</v>
      </c>
      <c r="F11" s="9"/>
    </row>
    <row r="12" spans="1:6" s="4" customFormat="1" ht="18.149999999999999" customHeight="1" x14ac:dyDescent="0.25">
      <c r="A12" s="5" t="s">
        <v>26</v>
      </c>
      <c r="B12" s="6" t="s">
        <v>27</v>
      </c>
      <c r="C12" s="7">
        <v>89000</v>
      </c>
      <c r="D12" s="10">
        <v>89000</v>
      </c>
      <c r="E12" s="7">
        <v>0</v>
      </c>
      <c r="F12" s="9"/>
    </row>
    <row r="13" spans="1:6" s="4" customFormat="1" ht="18.149999999999999" customHeight="1" x14ac:dyDescent="0.25">
      <c r="A13" s="5" t="s">
        <v>28</v>
      </c>
      <c r="B13" s="6" t="s">
        <v>29</v>
      </c>
      <c r="C13" s="7">
        <v>385000</v>
      </c>
      <c r="D13" s="10">
        <v>385000</v>
      </c>
      <c r="E13" s="11">
        <v>0</v>
      </c>
      <c r="F13" s="9"/>
    </row>
    <row r="14" spans="1:6" s="4" customFormat="1" ht="18.149999999999999" customHeight="1" x14ac:dyDescent="0.25">
      <c r="A14" s="5" t="s">
        <v>30</v>
      </c>
      <c r="B14" s="6" t="s">
        <v>31</v>
      </c>
      <c r="C14" s="7">
        <v>875000</v>
      </c>
      <c r="D14" s="8">
        <v>0</v>
      </c>
      <c r="E14" s="7">
        <v>875000</v>
      </c>
      <c r="F14" s="9"/>
    </row>
    <row r="15" spans="1:6" s="4" customFormat="1" ht="18.149999999999999" customHeight="1" x14ac:dyDescent="0.25">
      <c r="A15" s="5" t="s">
        <v>32</v>
      </c>
      <c r="B15" s="6" t="s">
        <v>33</v>
      </c>
      <c r="C15" s="7">
        <v>545000</v>
      </c>
      <c r="D15" s="8">
        <v>0</v>
      </c>
      <c r="E15" s="7">
        <v>545000</v>
      </c>
      <c r="F15" s="9"/>
    </row>
    <row r="16" spans="1:6" s="4" customFormat="1" ht="18.149999999999999" customHeight="1" x14ac:dyDescent="0.25">
      <c r="A16" s="5" t="s">
        <v>34</v>
      </c>
      <c r="B16" s="6" t="s">
        <v>35</v>
      </c>
      <c r="C16" s="7">
        <v>28000</v>
      </c>
      <c r="D16" s="10">
        <v>28000</v>
      </c>
      <c r="E16" s="7">
        <v>0</v>
      </c>
      <c r="F16" s="9"/>
    </row>
    <row r="17" spans="1:6" s="4" customFormat="1" ht="18.149999999999999" customHeight="1" x14ac:dyDescent="0.25">
      <c r="A17" s="5" t="s">
        <v>36</v>
      </c>
      <c r="B17" s="6" t="s">
        <v>37</v>
      </c>
      <c r="C17" s="7">
        <v>22000</v>
      </c>
      <c r="D17" s="10">
        <v>20209.5</v>
      </c>
      <c r="E17" s="11">
        <v>1790.5</v>
      </c>
      <c r="F17" s="9">
        <v>1790.5</v>
      </c>
    </row>
    <row r="18" spans="1:6" s="4" customFormat="1" ht="18.149999999999999" customHeight="1" x14ac:dyDescent="0.25">
      <c r="A18" s="5" t="s">
        <v>38</v>
      </c>
      <c r="B18" s="6" t="s">
        <v>39</v>
      </c>
      <c r="C18" s="7">
        <v>83000</v>
      </c>
      <c r="D18" s="8">
        <v>0</v>
      </c>
      <c r="E18" s="7">
        <v>83000</v>
      </c>
      <c r="F18" s="9"/>
    </row>
    <row r="19" spans="1:6" s="4" customFormat="1" ht="18.149999999999999" customHeight="1" x14ac:dyDescent="0.25">
      <c r="A19" s="5" t="s">
        <v>40</v>
      </c>
      <c r="B19" s="6" t="s">
        <v>41</v>
      </c>
      <c r="C19" s="7">
        <v>17000</v>
      </c>
      <c r="D19" s="8">
        <v>0</v>
      </c>
      <c r="E19" s="7">
        <v>17000</v>
      </c>
      <c r="F19" s="9"/>
    </row>
    <row r="20" spans="1:6" s="4" customFormat="1" ht="18.149999999999999" customHeight="1" x14ac:dyDescent="0.25">
      <c r="A20" s="5" t="s">
        <v>42</v>
      </c>
      <c r="B20" s="6" t="s">
        <v>43</v>
      </c>
      <c r="C20" s="7">
        <v>54000</v>
      </c>
      <c r="D20" s="10">
        <v>54000</v>
      </c>
      <c r="E20" s="11">
        <v>0</v>
      </c>
      <c r="F20" s="9"/>
    </row>
    <row r="21" spans="1:6" s="4" customFormat="1" ht="18.149999999999999" customHeight="1" x14ac:dyDescent="0.25">
      <c r="A21" s="5" t="s">
        <v>44</v>
      </c>
      <c r="B21" s="6" t="s">
        <v>45</v>
      </c>
      <c r="C21" s="7">
        <v>52000</v>
      </c>
      <c r="D21" s="8">
        <v>0</v>
      </c>
      <c r="E21" s="7">
        <v>52000</v>
      </c>
      <c r="F21" s="9"/>
    </row>
    <row r="22" spans="1:6" s="4" customFormat="1" ht="18.149999999999999" customHeight="1" x14ac:dyDescent="0.25">
      <c r="A22" s="5" t="s">
        <v>46</v>
      </c>
      <c r="B22" s="6" t="s">
        <v>47</v>
      </c>
      <c r="C22" s="7">
        <v>225000</v>
      </c>
      <c r="D22" s="8">
        <v>0</v>
      </c>
      <c r="E22" s="7">
        <v>225000</v>
      </c>
      <c r="F22" s="9"/>
    </row>
    <row r="23" spans="1:6" s="4" customFormat="1" ht="18.149999999999999" customHeight="1" x14ac:dyDescent="0.25">
      <c r="A23" s="5" t="s">
        <v>48</v>
      </c>
      <c r="B23" s="6" t="s">
        <v>49</v>
      </c>
      <c r="C23" s="7">
        <v>22000</v>
      </c>
      <c r="D23" s="8">
        <v>0</v>
      </c>
      <c r="E23" s="7">
        <v>22000</v>
      </c>
      <c r="F23" s="9"/>
    </row>
    <row r="24" spans="1:6" s="4" customFormat="1" ht="18.149999999999999" customHeight="1" x14ac:dyDescent="0.25">
      <c r="A24" s="5" t="s">
        <v>50</v>
      </c>
      <c r="B24" s="6" t="s">
        <v>51</v>
      </c>
      <c r="C24" s="7">
        <v>92000</v>
      </c>
      <c r="D24" s="8">
        <v>0</v>
      </c>
      <c r="E24" s="7">
        <v>92000</v>
      </c>
      <c r="F24" s="9"/>
    </row>
    <row r="25" spans="1:6" s="4" customFormat="1" ht="18.149999999999999" customHeight="1" x14ac:dyDescent="0.25">
      <c r="A25" s="5" t="s">
        <v>52</v>
      </c>
      <c r="B25" s="6" t="s">
        <v>53</v>
      </c>
      <c r="C25" s="7">
        <v>12000</v>
      </c>
      <c r="D25" s="8">
        <v>0</v>
      </c>
      <c r="E25" s="7">
        <v>12000</v>
      </c>
      <c r="F25" s="9"/>
    </row>
    <row r="26" spans="1:6" s="4" customFormat="1" ht="18.149999999999999" customHeight="1" x14ac:dyDescent="0.25">
      <c r="A26" s="5" t="s">
        <v>54</v>
      </c>
      <c r="B26" s="6" t="s">
        <v>55</v>
      </c>
      <c r="C26" s="7">
        <v>61000</v>
      </c>
      <c r="D26" s="8">
        <v>0</v>
      </c>
      <c r="E26" s="7">
        <v>61000</v>
      </c>
      <c r="F26" s="9"/>
    </row>
    <row r="27" spans="1:6" s="4" customFormat="1" ht="18.149999999999999" customHeight="1" x14ac:dyDescent="0.25">
      <c r="A27" s="5" t="s">
        <v>56</v>
      </c>
      <c r="B27" s="6" t="s">
        <v>57</v>
      </c>
      <c r="C27" s="7">
        <v>234000</v>
      </c>
      <c r="D27" s="8">
        <v>0</v>
      </c>
      <c r="E27" s="7">
        <v>234000</v>
      </c>
      <c r="F27" s="9"/>
    </row>
    <row r="28" spans="1:6" s="4" customFormat="1" ht="18.149999999999999" customHeight="1" x14ac:dyDescent="0.25">
      <c r="A28" s="5" t="s">
        <v>58</v>
      </c>
      <c r="B28" s="6" t="s">
        <v>59</v>
      </c>
      <c r="C28" s="7">
        <v>110000</v>
      </c>
      <c r="D28" s="8">
        <v>0</v>
      </c>
      <c r="E28" s="7">
        <v>110000</v>
      </c>
      <c r="F28" s="9"/>
    </row>
    <row r="29" spans="1:6" s="4" customFormat="1" ht="18.149999999999999" customHeight="1" x14ac:dyDescent="0.25">
      <c r="A29" s="5" t="s">
        <v>60</v>
      </c>
      <c r="B29" s="6" t="s">
        <v>61</v>
      </c>
      <c r="C29" s="7">
        <v>25000</v>
      </c>
      <c r="D29" s="10">
        <v>25000</v>
      </c>
      <c r="E29" s="7">
        <v>0</v>
      </c>
      <c r="F29" s="9"/>
    </row>
    <row r="30" spans="1:6" s="4" customFormat="1" ht="18.149999999999999" customHeight="1" x14ac:dyDescent="0.25">
      <c r="A30" s="5" t="s">
        <v>62</v>
      </c>
      <c r="B30" s="6" t="s">
        <v>63</v>
      </c>
      <c r="C30" s="7">
        <v>75000</v>
      </c>
      <c r="D30" s="10">
        <v>75000</v>
      </c>
      <c r="E30" s="11">
        <v>0</v>
      </c>
      <c r="F30" s="9"/>
    </row>
    <row r="31" spans="1:6" s="4" customFormat="1" ht="18.149999999999999" customHeight="1" x14ac:dyDescent="0.25">
      <c r="A31" s="5" t="s">
        <v>64</v>
      </c>
      <c r="B31" s="6" t="s">
        <v>65</v>
      </c>
      <c r="C31" s="7">
        <v>19000</v>
      </c>
      <c r="D31" s="8">
        <v>0</v>
      </c>
      <c r="E31" s="7">
        <v>19000</v>
      </c>
      <c r="F31" s="9"/>
    </row>
    <row r="32" spans="1:6" s="4" customFormat="1" ht="18.149999999999999" customHeight="1" x14ac:dyDescent="0.25">
      <c r="A32" s="5" t="s">
        <v>66</v>
      </c>
      <c r="B32" s="6" t="s">
        <v>67</v>
      </c>
      <c r="C32" s="7">
        <v>177000</v>
      </c>
      <c r="D32" s="10" t="s">
        <v>68</v>
      </c>
      <c r="E32" s="12">
        <v>6333.9800000000096</v>
      </c>
      <c r="F32" s="12">
        <v>6333.9800000000096</v>
      </c>
    </row>
    <row r="33" spans="1:6" s="4" customFormat="1" ht="18.149999999999999" customHeight="1" x14ac:dyDescent="0.25">
      <c r="A33" s="5" t="s">
        <v>69</v>
      </c>
      <c r="B33" s="6" t="s">
        <v>70</v>
      </c>
      <c r="C33" s="7">
        <v>410000</v>
      </c>
      <c r="D33" s="10">
        <v>409999.27</v>
      </c>
      <c r="E33" s="11">
        <v>0.73</v>
      </c>
      <c r="F33" s="9">
        <v>0.73</v>
      </c>
    </row>
    <row r="34" spans="1:6" s="4" customFormat="1" ht="18.149999999999999" customHeight="1" x14ac:dyDescent="0.25">
      <c r="A34" s="5" t="s">
        <v>71</v>
      </c>
      <c r="B34" s="6" t="s">
        <v>72</v>
      </c>
      <c r="C34" s="7">
        <v>677000</v>
      </c>
      <c r="D34" s="10">
        <v>672679.59</v>
      </c>
      <c r="E34" s="11">
        <v>4320.41</v>
      </c>
      <c r="F34" s="9">
        <v>4320.4100000000299</v>
      </c>
    </row>
    <row r="35" spans="1:6" s="4" customFormat="1" ht="18.149999999999999" customHeight="1" x14ac:dyDescent="0.25">
      <c r="A35" s="5" t="s">
        <v>73</v>
      </c>
      <c r="B35" s="6" t="s">
        <v>74</v>
      </c>
      <c r="C35" s="7">
        <v>171000</v>
      </c>
      <c r="D35" s="10">
        <v>132377.38</v>
      </c>
      <c r="E35" s="11">
        <v>38622.620000000003</v>
      </c>
      <c r="F35" s="9">
        <v>38622.620000000003</v>
      </c>
    </row>
    <row r="36" spans="1:6" s="4" customFormat="1" ht="18.149999999999999" customHeight="1" x14ac:dyDescent="0.25">
      <c r="A36" s="5" t="s">
        <v>75</v>
      </c>
      <c r="B36" s="6" t="s">
        <v>76</v>
      </c>
      <c r="C36" s="7">
        <v>320000</v>
      </c>
      <c r="D36" s="13">
        <v>293861.64</v>
      </c>
      <c r="E36" s="7">
        <v>26138.36</v>
      </c>
      <c r="F36" s="14">
        <v>26138.36</v>
      </c>
    </row>
    <row r="37" spans="1:6" s="4" customFormat="1" ht="18.149999999999999" customHeight="1" x14ac:dyDescent="0.25">
      <c r="A37" s="5" t="s">
        <v>77</v>
      </c>
      <c r="B37" s="6" t="s">
        <v>78</v>
      </c>
      <c r="C37" s="7">
        <v>59000</v>
      </c>
      <c r="D37" s="8">
        <v>0</v>
      </c>
      <c r="E37" s="7">
        <v>59000</v>
      </c>
      <c r="F37" s="9"/>
    </row>
    <row r="38" spans="1:6" s="4" customFormat="1" ht="18.149999999999999" customHeight="1" x14ac:dyDescent="0.25">
      <c r="A38" s="5" t="s">
        <v>79</v>
      </c>
      <c r="B38" s="6" t="s">
        <v>80</v>
      </c>
      <c r="C38" s="7">
        <v>50000</v>
      </c>
      <c r="D38" s="10">
        <v>31792.89</v>
      </c>
      <c r="E38" s="11">
        <v>18207.11</v>
      </c>
      <c r="F38" s="9">
        <f>SUM(C38-D38)</f>
        <v>18207.11</v>
      </c>
    </row>
    <row r="39" spans="1:6" s="4" customFormat="1" ht="18.149999999999999" customHeight="1" x14ac:dyDescent="0.25">
      <c r="A39" s="5" t="s">
        <v>81</v>
      </c>
      <c r="B39" s="6" t="s">
        <v>82</v>
      </c>
      <c r="C39" s="7">
        <v>297000</v>
      </c>
      <c r="D39" s="10">
        <v>277282.5</v>
      </c>
      <c r="E39" s="11">
        <v>19717.5</v>
      </c>
      <c r="F39" s="9">
        <f>SUM(C39-D39)</f>
        <v>19717.5</v>
      </c>
    </row>
    <row r="40" spans="1:6" s="4" customFormat="1" ht="18.149999999999999" customHeight="1" x14ac:dyDescent="0.25">
      <c r="A40" s="5" t="s">
        <v>83</v>
      </c>
      <c r="B40" s="6" t="s">
        <v>84</v>
      </c>
      <c r="C40" s="7">
        <v>197000</v>
      </c>
      <c r="D40" s="8">
        <v>0</v>
      </c>
      <c r="E40" s="7">
        <v>197000</v>
      </c>
      <c r="F40" s="9"/>
    </row>
    <row r="41" spans="1:6" s="4" customFormat="1" ht="18.149999999999999" customHeight="1" x14ac:dyDescent="0.25">
      <c r="A41" s="5" t="s">
        <v>85</v>
      </c>
      <c r="B41" s="6" t="s">
        <v>86</v>
      </c>
      <c r="C41" s="7">
        <v>71000</v>
      </c>
      <c r="D41" s="8">
        <v>0</v>
      </c>
      <c r="E41" s="7">
        <v>71000</v>
      </c>
      <c r="F41" s="9"/>
    </row>
    <row r="42" spans="1:6" s="4" customFormat="1" ht="18.149999999999999" customHeight="1" x14ac:dyDescent="0.25">
      <c r="A42" s="5" t="s">
        <v>87</v>
      </c>
      <c r="B42" s="6" t="s">
        <v>88</v>
      </c>
      <c r="C42" s="7">
        <v>467000</v>
      </c>
      <c r="D42" s="10">
        <v>467000</v>
      </c>
      <c r="E42" s="11">
        <v>0</v>
      </c>
      <c r="F42" s="9"/>
    </row>
    <row r="43" spans="1:6" s="4" customFormat="1" ht="18.149999999999999" customHeight="1" x14ac:dyDescent="0.25">
      <c r="A43" s="5" t="s">
        <v>89</v>
      </c>
      <c r="B43" s="6" t="s">
        <v>90</v>
      </c>
      <c r="C43" s="7">
        <v>25000</v>
      </c>
      <c r="D43" s="8">
        <v>0</v>
      </c>
      <c r="E43" s="7">
        <v>25000</v>
      </c>
      <c r="F43" s="9"/>
    </row>
    <row r="44" spans="1:6" s="4" customFormat="1" ht="18.149999999999999" customHeight="1" x14ac:dyDescent="0.25">
      <c r="A44" s="5" t="s">
        <v>91</v>
      </c>
      <c r="B44" s="6" t="s">
        <v>92</v>
      </c>
      <c r="C44" s="7">
        <v>74000</v>
      </c>
      <c r="D44" s="8">
        <v>0</v>
      </c>
      <c r="E44" s="7">
        <v>74000</v>
      </c>
      <c r="F44" s="9"/>
    </row>
    <row r="45" spans="1:6" s="4" customFormat="1" ht="18.149999999999999" customHeight="1" x14ac:dyDescent="0.25">
      <c r="A45" s="5" t="s">
        <v>93</v>
      </c>
      <c r="B45" s="6" t="s">
        <v>94</v>
      </c>
      <c r="C45" s="7">
        <v>53000</v>
      </c>
      <c r="D45" s="8">
        <v>0</v>
      </c>
      <c r="E45" s="7">
        <v>53000</v>
      </c>
      <c r="F45" s="9"/>
    </row>
    <row r="46" spans="1:6" s="4" customFormat="1" ht="18.149999999999999" customHeight="1" x14ac:dyDescent="0.25">
      <c r="A46" s="5" t="s">
        <v>95</v>
      </c>
      <c r="B46" s="6" t="s">
        <v>96</v>
      </c>
      <c r="C46" s="7">
        <v>89000</v>
      </c>
      <c r="D46" s="8">
        <v>0</v>
      </c>
      <c r="E46" s="7">
        <v>89000</v>
      </c>
      <c r="F46" s="9"/>
    </row>
    <row r="47" spans="1:6" s="4" customFormat="1" ht="18.149999999999999" customHeight="1" x14ac:dyDescent="0.25">
      <c r="A47" s="5" t="s">
        <v>97</v>
      </c>
      <c r="B47" s="6" t="s">
        <v>98</v>
      </c>
      <c r="C47" s="7">
        <v>336000</v>
      </c>
      <c r="D47" s="8">
        <v>0</v>
      </c>
      <c r="E47" s="7">
        <v>336000</v>
      </c>
      <c r="F47" s="9"/>
    </row>
    <row r="48" spans="1:6" s="4" customFormat="1" ht="18.149999999999999" customHeight="1" x14ac:dyDescent="0.25">
      <c r="A48" s="5" t="s">
        <v>99</v>
      </c>
      <c r="B48" s="6" t="s">
        <v>100</v>
      </c>
      <c r="C48" s="7">
        <v>178000</v>
      </c>
      <c r="D48" s="8">
        <v>0</v>
      </c>
      <c r="E48" s="7">
        <v>178000</v>
      </c>
      <c r="F48" s="9"/>
    </row>
    <row r="49" spans="1:6" s="4" customFormat="1" ht="18.149999999999999" customHeight="1" x14ac:dyDescent="0.25">
      <c r="A49" s="5" t="s">
        <v>101</v>
      </c>
      <c r="B49" s="6" t="s">
        <v>102</v>
      </c>
      <c r="C49" s="7">
        <v>78000</v>
      </c>
      <c r="D49" s="10">
        <v>78000</v>
      </c>
      <c r="E49" s="11">
        <v>0</v>
      </c>
      <c r="F49" s="9"/>
    </row>
    <row r="50" spans="1:6" s="4" customFormat="1" ht="18.149999999999999" customHeight="1" x14ac:dyDescent="0.25">
      <c r="A50" s="5" t="s">
        <v>103</v>
      </c>
      <c r="B50" s="6" t="s">
        <v>104</v>
      </c>
      <c r="C50" s="7">
        <v>227000</v>
      </c>
      <c r="D50" s="10">
        <v>200210</v>
      </c>
      <c r="E50" s="11">
        <v>26790</v>
      </c>
      <c r="F50" s="9">
        <v>26790</v>
      </c>
    </row>
    <row r="51" spans="1:6" s="4" customFormat="1" ht="18.149999999999999" customHeight="1" x14ac:dyDescent="0.25">
      <c r="A51" s="5" t="s">
        <v>105</v>
      </c>
      <c r="B51" s="6" t="s">
        <v>106</v>
      </c>
      <c r="C51" s="7">
        <v>155000</v>
      </c>
      <c r="D51" s="8">
        <v>0</v>
      </c>
      <c r="E51" s="7">
        <v>155000</v>
      </c>
      <c r="F51" s="9"/>
    </row>
    <row r="52" spans="1:6" s="4" customFormat="1" ht="18.149999999999999" customHeight="1" x14ac:dyDescent="0.25">
      <c r="A52" s="5" t="s">
        <v>107</v>
      </c>
      <c r="B52" s="6" t="s">
        <v>108</v>
      </c>
      <c r="C52" s="7">
        <v>381000</v>
      </c>
      <c r="D52" s="8">
        <v>0</v>
      </c>
      <c r="E52" s="7">
        <v>381000</v>
      </c>
      <c r="F52" s="9"/>
    </row>
    <row r="53" spans="1:6" s="4" customFormat="1" ht="18.149999999999999" customHeight="1" x14ac:dyDescent="0.25">
      <c r="A53" s="5" t="s">
        <v>109</v>
      </c>
      <c r="B53" s="6" t="s">
        <v>110</v>
      </c>
      <c r="C53" s="7">
        <v>32000</v>
      </c>
      <c r="D53" s="10">
        <v>32000</v>
      </c>
      <c r="E53" s="7">
        <v>0</v>
      </c>
      <c r="F53" s="9"/>
    </row>
    <row r="54" spans="1:6" s="15" customFormat="1" ht="18.149999999999999" customHeight="1" x14ac:dyDescent="0.25">
      <c r="A54" s="5" t="s">
        <v>111</v>
      </c>
      <c r="B54" s="6" t="s">
        <v>112</v>
      </c>
      <c r="C54" s="7">
        <v>250000</v>
      </c>
      <c r="D54" s="10">
        <v>237213.32</v>
      </c>
      <c r="E54" s="11">
        <v>12786.68</v>
      </c>
      <c r="F54" s="9">
        <f>SUM(C54-D54)</f>
        <v>12786.679999999993</v>
      </c>
    </row>
    <row r="55" spans="1:6" s="4" customFormat="1" ht="33" customHeight="1" x14ac:dyDescent="0.25">
      <c r="A55" s="5" t="s">
        <v>113</v>
      </c>
      <c r="B55" s="6" t="s">
        <v>114</v>
      </c>
      <c r="C55" s="7">
        <v>294000</v>
      </c>
      <c r="D55" s="10">
        <v>293078.46000000002</v>
      </c>
      <c r="E55" s="7">
        <v>921.54</v>
      </c>
      <c r="F55" s="9">
        <v>921.53999999997905</v>
      </c>
    </row>
    <row r="56" spans="1:6" s="4" customFormat="1" ht="18.149999999999999" customHeight="1" x14ac:dyDescent="0.25">
      <c r="A56" s="5" t="s">
        <v>115</v>
      </c>
      <c r="B56" s="6" t="s">
        <v>116</v>
      </c>
      <c r="C56" s="7">
        <v>51000</v>
      </c>
      <c r="D56" s="10">
        <v>36077.839999999997</v>
      </c>
      <c r="E56" s="9">
        <v>14922.16</v>
      </c>
      <c r="F56" s="9">
        <f>SUM(C56-D56)</f>
        <v>14922.160000000003</v>
      </c>
    </row>
    <row r="57" spans="1:6" s="4" customFormat="1" ht="18.149999999999999" customHeight="1" x14ac:dyDescent="0.25">
      <c r="A57" s="5" t="s">
        <v>117</v>
      </c>
      <c r="B57" s="6" t="s">
        <v>118</v>
      </c>
      <c r="C57" s="7">
        <v>1172000</v>
      </c>
      <c r="D57" s="8">
        <v>0</v>
      </c>
      <c r="E57" s="7">
        <v>1172000</v>
      </c>
      <c r="F57" s="9"/>
    </row>
    <row r="58" spans="1:6" s="4" customFormat="1" ht="18.149999999999999" customHeight="1" x14ac:dyDescent="0.25">
      <c r="A58" s="5" t="s">
        <v>119</v>
      </c>
      <c r="B58" s="6" t="s">
        <v>120</v>
      </c>
      <c r="C58" s="7">
        <v>117000</v>
      </c>
      <c r="D58" s="10">
        <v>117000</v>
      </c>
      <c r="E58" s="7">
        <v>0</v>
      </c>
      <c r="F58" s="9"/>
    </row>
    <row r="59" spans="1:6" s="4" customFormat="1" ht="18.149999999999999" customHeight="1" x14ac:dyDescent="0.25">
      <c r="A59" s="5" t="s">
        <v>121</v>
      </c>
      <c r="B59" s="6" t="s">
        <v>122</v>
      </c>
      <c r="C59" s="7">
        <v>144000</v>
      </c>
      <c r="D59" s="8">
        <v>0</v>
      </c>
      <c r="E59" s="7">
        <v>144000</v>
      </c>
      <c r="F59" s="9"/>
    </row>
    <row r="60" spans="1:6" s="4" customFormat="1" ht="18.149999999999999" customHeight="1" x14ac:dyDescent="0.25">
      <c r="A60" s="5" t="s">
        <v>123</v>
      </c>
      <c r="B60" s="6" t="s">
        <v>124</v>
      </c>
      <c r="C60" s="7">
        <v>777000</v>
      </c>
      <c r="D60" s="8">
        <v>0</v>
      </c>
      <c r="E60" s="7">
        <v>777000</v>
      </c>
      <c r="F60" s="9"/>
    </row>
    <row r="61" spans="1:6" s="4" customFormat="1" ht="18.149999999999999" customHeight="1" x14ac:dyDescent="0.25">
      <c r="A61" s="5" t="s">
        <v>125</v>
      </c>
      <c r="B61" s="6" t="s">
        <v>126</v>
      </c>
      <c r="C61" s="7">
        <v>236000</v>
      </c>
      <c r="D61" s="8">
        <v>225825.16</v>
      </c>
      <c r="E61" s="17">
        <v>10174.84</v>
      </c>
      <c r="F61" s="9"/>
    </row>
    <row r="62" spans="1:6" s="4" customFormat="1" ht="18.149999999999999" customHeight="1" x14ac:dyDescent="0.25">
      <c r="A62" s="5" t="s">
        <v>127</v>
      </c>
      <c r="B62" s="6" t="s">
        <v>128</v>
      </c>
      <c r="C62" s="7">
        <v>63000</v>
      </c>
      <c r="D62" s="8">
        <v>0</v>
      </c>
      <c r="E62" s="7">
        <v>63000</v>
      </c>
      <c r="F62" s="9"/>
    </row>
    <row r="63" spans="1:6" s="4" customFormat="1" ht="18.149999999999999" customHeight="1" x14ac:dyDescent="0.25">
      <c r="A63" s="5" t="s">
        <v>129</v>
      </c>
      <c r="B63" s="6" t="s">
        <v>130</v>
      </c>
      <c r="C63" s="7">
        <v>480000</v>
      </c>
      <c r="D63" s="10">
        <v>480000</v>
      </c>
      <c r="E63" s="11">
        <v>0</v>
      </c>
      <c r="F63" s="9"/>
    </row>
    <row r="64" spans="1:6" s="4" customFormat="1" ht="18.149999999999999" customHeight="1" x14ac:dyDescent="0.25">
      <c r="A64" s="5" t="s">
        <v>131</v>
      </c>
      <c r="B64" s="6" t="s">
        <v>132</v>
      </c>
      <c r="C64" s="7">
        <v>77000</v>
      </c>
      <c r="D64" s="8">
        <v>0</v>
      </c>
      <c r="E64" s="7">
        <v>77000</v>
      </c>
      <c r="F64" s="9"/>
    </row>
    <row r="65" spans="1:6" s="4" customFormat="1" ht="18.149999999999999" customHeight="1" x14ac:dyDescent="0.25">
      <c r="A65" s="5" t="s">
        <v>133</v>
      </c>
      <c r="B65" s="6" t="s">
        <v>134</v>
      </c>
      <c r="C65" s="7">
        <v>277000</v>
      </c>
      <c r="D65" s="8">
        <v>0</v>
      </c>
      <c r="E65" s="7">
        <v>277000</v>
      </c>
      <c r="F65" s="9"/>
    </row>
    <row r="66" spans="1:6" s="4" customFormat="1" ht="18.149999999999999" customHeight="1" x14ac:dyDescent="0.25">
      <c r="A66" s="5" t="s">
        <v>135</v>
      </c>
      <c r="B66" s="6" t="s">
        <v>136</v>
      </c>
      <c r="C66" s="7">
        <v>26000</v>
      </c>
      <c r="D66" s="10">
        <v>26000</v>
      </c>
      <c r="E66" s="7">
        <v>0</v>
      </c>
      <c r="F66" s="9"/>
    </row>
    <row r="67" spans="1:6" s="4" customFormat="1" ht="18.149999999999999" customHeight="1" x14ac:dyDescent="0.25">
      <c r="A67" s="16" t="s">
        <v>137</v>
      </c>
      <c r="B67" s="18" t="s">
        <v>138</v>
      </c>
      <c r="C67" s="11">
        <v>261000</v>
      </c>
      <c r="D67" s="19">
        <v>260316.25</v>
      </c>
      <c r="E67" s="20">
        <v>683.75</v>
      </c>
      <c r="F67" s="20">
        <v>683.75</v>
      </c>
    </row>
    <row r="68" spans="1:6" s="4" customFormat="1" ht="18.149999999999999" customHeight="1" x14ac:dyDescent="0.25">
      <c r="A68" s="5" t="s">
        <v>139</v>
      </c>
      <c r="B68" s="6" t="s">
        <v>140</v>
      </c>
      <c r="C68" s="7">
        <v>178000</v>
      </c>
      <c r="D68" s="19">
        <v>147955.91</v>
      </c>
      <c r="E68" s="9">
        <v>30044.09</v>
      </c>
      <c r="F68" s="9">
        <f>SUM(C68-D68)</f>
        <v>30044.089999999997</v>
      </c>
    </row>
    <row r="69" spans="1:6" s="4" customFormat="1" ht="18.149999999999999" customHeight="1" x14ac:dyDescent="0.25">
      <c r="A69" s="16" t="s">
        <v>141</v>
      </c>
      <c r="B69" s="18" t="s">
        <v>142</v>
      </c>
      <c r="C69" s="7">
        <v>1378000</v>
      </c>
      <c r="D69" s="21">
        <v>610788.91</v>
      </c>
      <c r="E69" s="17">
        <v>767211.09</v>
      </c>
      <c r="F69" s="9"/>
    </row>
    <row r="70" spans="1:6" s="4" customFormat="1" ht="18.149999999999999" customHeight="1" x14ac:dyDescent="0.25">
      <c r="A70" s="5" t="s">
        <v>143</v>
      </c>
      <c r="B70" s="6" t="s">
        <v>144</v>
      </c>
      <c r="C70" s="7">
        <v>543000</v>
      </c>
      <c r="D70" s="22">
        <v>0</v>
      </c>
      <c r="E70" s="7">
        <v>543000</v>
      </c>
      <c r="F70" s="9"/>
    </row>
    <row r="71" spans="1:6" s="4" customFormat="1" ht="18.149999999999999" customHeight="1" x14ac:dyDescent="0.25">
      <c r="A71" s="5" t="s">
        <v>145</v>
      </c>
      <c r="B71" s="6" t="s">
        <v>146</v>
      </c>
      <c r="C71" s="7">
        <v>305000</v>
      </c>
      <c r="D71" s="22">
        <v>165532.28</v>
      </c>
      <c r="E71" s="7">
        <v>139467.72</v>
      </c>
      <c r="F71" s="9"/>
    </row>
    <row r="72" spans="1:6" x14ac:dyDescent="0.25">
      <c r="C72" s="23">
        <f>SUM(C2:C71)</f>
        <v>17290000</v>
      </c>
      <c r="D72" s="24">
        <f>SUM(D2:D71)</f>
        <v>6913779.8000000007</v>
      </c>
      <c r="E72" s="23">
        <f>SUM(E2:E71)</f>
        <v>10205554.180000002</v>
      </c>
      <c r="F72" s="25">
        <f>SUM(F2:F71)</f>
        <v>211700.53000000003</v>
      </c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ht="13" x14ac:dyDescent="0.3">
      <c r="A77" s="27" t="s">
        <v>147</v>
      </c>
      <c r="C77" s="28">
        <v>19991000</v>
      </c>
      <c r="F77"/>
    </row>
    <row r="78" spans="1:6" ht="26" x14ac:dyDescent="0.3">
      <c r="A78" s="29" t="s">
        <v>148</v>
      </c>
      <c r="C78" s="30">
        <v>-2701000</v>
      </c>
      <c r="F78"/>
    </row>
    <row r="79" spans="1:6" ht="13" x14ac:dyDescent="0.3">
      <c r="A79" s="27" t="s">
        <v>149</v>
      </c>
      <c r="C79" s="31">
        <f>SUM(C77:C78)</f>
        <v>17290000</v>
      </c>
      <c r="F79"/>
    </row>
    <row r="80" spans="1:6" ht="13" x14ac:dyDescent="0.3">
      <c r="A80" s="27"/>
      <c r="F80"/>
    </row>
    <row r="81" spans="1:6" ht="13" x14ac:dyDescent="0.3">
      <c r="A81" s="27"/>
      <c r="C81" s="32"/>
      <c r="F81"/>
    </row>
    <row r="82" spans="1:6" ht="13" x14ac:dyDescent="0.3">
      <c r="A82" s="27" t="s">
        <v>150</v>
      </c>
      <c r="C82" s="30">
        <v>2701000</v>
      </c>
      <c r="F82"/>
    </row>
    <row r="83" spans="1:6" ht="23.5" x14ac:dyDescent="0.3">
      <c r="A83" s="33" t="s">
        <v>5</v>
      </c>
      <c r="C83" s="31">
        <f>F72</f>
        <v>211700.53000000003</v>
      </c>
      <c r="F83"/>
    </row>
    <row r="84" spans="1:6" ht="18" customHeight="1" x14ac:dyDescent="0.3">
      <c r="A84" s="29" t="s">
        <v>151</v>
      </c>
      <c r="C84" s="30">
        <f>SUM(C82:C83)</f>
        <v>2912700.5300000003</v>
      </c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 s="34"/>
    </row>
  </sheetData>
  <autoFilter ref="A1:F72" xr:uid="{00000000-0001-0000-0200-000000000000}">
    <sortState xmlns:xlrd2="http://schemas.microsoft.com/office/spreadsheetml/2017/richdata2" ref="A2:F72">
      <sortCondition ref="A1:A72"/>
    </sortState>
  </autoFilter>
  <pageMargins left="0.7" right="0.7" top="0.75" bottom="0.75" header="0.3" footer="0.3"/>
  <pageSetup paperSize="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HJR92 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Christie J (KYTC)</dc:creator>
  <cp:lastModifiedBy>Ross, Christie J (KYTC)</cp:lastModifiedBy>
  <dcterms:created xsi:type="dcterms:W3CDTF">2025-02-17T20:04:20Z</dcterms:created>
  <dcterms:modified xsi:type="dcterms:W3CDTF">2025-02-17T20:12:09Z</dcterms:modified>
</cp:coreProperties>
</file>